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25"/>
  </bookViews>
  <sheets>
    <sheet name="2011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3" l="1"/>
  <c r="C64" i="3"/>
  <c r="O63" i="3"/>
  <c r="N63" i="3"/>
  <c r="M63" i="3"/>
  <c r="L63" i="3"/>
  <c r="K63" i="3"/>
  <c r="J63" i="3"/>
  <c r="I63" i="3"/>
  <c r="H63" i="3"/>
  <c r="G63" i="3"/>
  <c r="F63" i="3"/>
  <c r="E63" i="3"/>
  <c r="D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O6" i="3"/>
  <c r="N6" i="3"/>
  <c r="M6" i="3"/>
  <c r="L6" i="3"/>
  <c r="K6" i="3"/>
  <c r="J6" i="3"/>
  <c r="I6" i="3"/>
  <c r="H6" i="3"/>
  <c r="G6" i="3"/>
  <c r="F6" i="3"/>
  <c r="E6" i="3"/>
  <c r="D6" i="3"/>
  <c r="G66" i="3" l="1"/>
  <c r="K66" i="3"/>
  <c r="O66" i="3"/>
  <c r="C63" i="3"/>
  <c r="H66" i="3"/>
  <c r="E66" i="3"/>
  <c r="I66" i="3"/>
  <c r="M66" i="3"/>
  <c r="D66" i="3"/>
  <c r="C20" i="3"/>
  <c r="L66" i="3"/>
  <c r="C6" i="3"/>
  <c r="F66" i="3"/>
  <c r="J66" i="3"/>
  <c r="N66" i="3"/>
  <c r="C66" i="3" l="1"/>
</calcChain>
</file>

<file path=xl/sharedStrings.xml><?xml version="1.0" encoding="utf-8"?>
<sst xmlns="http://schemas.openxmlformats.org/spreadsheetml/2006/main" count="89" uniqueCount="67">
  <si>
    <t>Cta
Contable</t>
  </si>
  <si>
    <t>flujo acumulado</t>
  </si>
  <si>
    <t>año</t>
  </si>
  <si>
    <t>Mes</t>
  </si>
  <si>
    <t>Real</t>
  </si>
  <si>
    <t>3 INGRESOS</t>
  </si>
  <si>
    <t>3-1-01-006  SUBVENCION EXCELENCIA ACADEMICA</t>
  </si>
  <si>
    <t>3-1-01-013  INGRESO PROGRAMAS MINISTERIALES</t>
  </si>
  <si>
    <t>4 GASTOS</t>
  </si>
  <si>
    <t>4-1-01-004  HONORARIOS</t>
  </si>
  <si>
    <t xml:space="preserve">4-1-01-005  CAPACITACIÓN Y PERFECCIONAMIENTO                            </t>
  </si>
  <si>
    <t xml:space="preserve">4-1-01-006  INDEMNIZACIONES  LEGALES                                    </t>
  </si>
  <si>
    <t xml:space="preserve">4-1-02-001  CONSUMO TELEFONICO (COMUNICACIONES)                         </t>
  </si>
  <si>
    <t>4-1-02-002  CONSUMO AGUA POTABLE</t>
  </si>
  <si>
    <t>4-1-02-003  CONSUMO ELECTRICIDAD</t>
  </si>
  <si>
    <t>4-1-02-004  CONSUMO DE GAS</t>
  </si>
  <si>
    <t>4-1-02-005  CONSUMO DE COMBUSTIBLE</t>
  </si>
  <si>
    <t>4-1-02-006  GASTOS PEAJES - AUTOPISTAS - ESTACIONAMIENTOS</t>
  </si>
  <si>
    <t xml:space="preserve">4-1-03-009  IMPLEMENTACION ROPA DE TRABAJO                              </t>
  </si>
  <si>
    <t>4-1-03-012  GASTOS CELEBRACION DE NAVIDAD</t>
  </si>
  <si>
    <t>4-1-04-001  UTILES DE ESCRITORIO</t>
  </si>
  <si>
    <t>4-1-04-002  UTILES DE ASEO</t>
  </si>
  <si>
    <t>4-1-04-005  OTROS INSUMOS</t>
  </si>
  <si>
    <t xml:space="preserve">4-1-04-007  ACTIVIDADES Y EVENTOS                                       </t>
  </si>
  <si>
    <t>4-1-05-001  MANTENIMIENTO DE VEHICULOS</t>
  </si>
  <si>
    <t xml:space="preserve">4-1-05-002  MANTENIMIENTO DE EDIFICIOS (NO ACTIVABLE)                   </t>
  </si>
  <si>
    <t>4-1-05-003  MANTENIMIENTO DE COMPUTADORES Y EQUIPOS</t>
  </si>
  <si>
    <t xml:space="preserve">4-1-05-004  MANTENIMIENTO ASEO E HIGIENE                                </t>
  </si>
  <si>
    <t xml:space="preserve">4-1-05-005  GASTOS MANTENCION Y SERVICIOS GENERALES                     </t>
  </si>
  <si>
    <t>4-1-05-006  GASTO ARRIENDO (BUSES-VARIOS)</t>
  </si>
  <si>
    <t xml:space="preserve">4-1-05-007  MANTENIMIENTO MOBILIARIO                                    </t>
  </si>
  <si>
    <t>4-1-06-003  MEDICAMENTOS</t>
  </si>
  <si>
    <t xml:space="preserve">4-1-06-007  EXAMENES MEDICOS Y PROGRAMAS ESPECIALES                     </t>
  </si>
  <si>
    <t>4-1-07-001  SEGUROS VENCIDOS VEHICULOS</t>
  </si>
  <si>
    <t>4-1-08-001  TRANSFERENCIA A LA ADMINISTRACION</t>
  </si>
  <si>
    <t xml:space="preserve">4-1-09-002  GASTOS LEY SEP                                              </t>
  </si>
  <si>
    <t>4-2-01-001  INTERESES BANCARIOS</t>
  </si>
  <si>
    <t>4-2-01-002  GASTOS BANCARIOS</t>
  </si>
  <si>
    <t>4-2-01-004  MULTAS E INTERESES DEUDAS PREVISIONALES</t>
  </si>
  <si>
    <t>4-2-01-005  GASTOS LEGALES Y NOTARIALES</t>
  </si>
  <si>
    <t>4-2-01-006  DIFERENCIA DE CAMBIO</t>
  </si>
  <si>
    <t>4-2-01-008  GASTO MULTAS E INTERESES</t>
  </si>
  <si>
    <t>01-02 ACTIVO FIJO</t>
  </si>
  <si>
    <t>1-2-03-001  MAQUINAS Y EQUIPOS</t>
  </si>
  <si>
    <t>1-2-04-001  MUEBLES Y UTILES</t>
  </si>
  <si>
    <t>0 SALDO</t>
  </si>
  <si>
    <t>4-1-01-003  REMUNERACIONES ESTATUTO ATENCION PRIMARIA</t>
  </si>
  <si>
    <t xml:space="preserve">4-1-06-001  FORMULARIOS Y COMISIONES                                    </t>
  </si>
  <si>
    <t>4-1-06-002  CARGO OXIGENO</t>
  </si>
  <si>
    <t>4-1-06-004  ELEMENTOS DE CURACION</t>
  </si>
  <si>
    <t xml:space="preserve">4-1-06-005  SERVICIOS, MATERIALES Y SUMINISTROS.                        </t>
  </si>
  <si>
    <t>4-1-06-006  INSTRUMENTAL MENOR</t>
  </si>
  <si>
    <t>4-1-06-008  ESTIPENDIOS</t>
  </si>
  <si>
    <t>4-2-01-007  GASTOS ACUERDOS EXTRAJUDICIALES</t>
  </si>
  <si>
    <t>3-1-02-001  SUBVENCION SSMN PERCAPITA</t>
  </si>
  <si>
    <t>3-1-02-003  SUBVENCION SSMN DESEMPEÑO COLECTIVO FIJO</t>
  </si>
  <si>
    <t>3-1-02-004  SUBVENCION SSMN DESEMPEÑO COLECTIVO VARIABLE</t>
  </si>
  <si>
    <t>3-1-02-005  SUBVENCION SSMN LEY 19.429</t>
  </si>
  <si>
    <t>3-1-02-006  INGRESOS PROGRAMAS MINSAL</t>
  </si>
  <si>
    <t xml:space="preserve">3-1-02-008  SUBSIDIO INCAPACIDAD LABORAL                                </t>
  </si>
  <si>
    <t>3-1-03-001  APORTE MUNICIPAL SALUD</t>
  </si>
  <si>
    <t>3-2-02-001  RECAUDACIONES SALUD</t>
  </si>
  <si>
    <t>3-2-02-002  OTROS INGRESOS SALUD</t>
  </si>
  <si>
    <t xml:space="preserve">4-1-09-001  DEVOLUCIONES                                                </t>
  </si>
  <si>
    <t xml:space="preserve">3-1-02-002  DESEMPEÑO DIFICIL                                           </t>
  </si>
  <si>
    <t>3-1-02-007  SUBVENCION JUNAEB ALTAS DENTALES</t>
  </si>
  <si>
    <t>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</si>
</sst>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###,###,###,##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2" xfId="0" applyFont="1" applyFill="1" applyBorder="1" applyAlignment="1">
      <alignment horizontal="center" wrapText="1"/>
    </xf>
    <xf numFmtId="17" fontId="1" fillId="2" borderId="3" xfId="0" applyNumberFormat="1" applyFont="1" applyFill="1" applyBorder="1" applyAlignment="1">
      <alignment horizontal="center"/>
    </xf>
    <xf numFmtId="0" fontId="2" fillId="0" borderId="0" xfId="0" applyFont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left"/>
    </xf>
    <xf numFmtId="164" fontId="1" fillId="3" borderId="13" xfId="0" applyNumberFormat="1" applyFont="1" applyFill="1" applyBorder="1" applyAlignment="1"/>
    <xf numFmtId="164" fontId="1" fillId="3" borderId="14" xfId="0" applyNumberFormat="1" applyFont="1" applyFill="1" applyBorder="1" applyAlignment="1"/>
    <xf numFmtId="164" fontId="1" fillId="3" borderId="15" xfId="0" applyNumberFormat="1" applyFont="1" applyFill="1" applyBorder="1" applyAlignment="1"/>
    <xf numFmtId="164" fontId="1" fillId="3" borderId="16" xfId="0" applyNumberFormat="1" applyFont="1" applyFill="1" applyBorder="1" applyAlignment="1"/>
    <xf numFmtId="0" fontId="0" fillId="0" borderId="2" xfId="0" applyBorder="1"/>
    <xf numFmtId="164" fontId="0" fillId="0" borderId="17" xfId="0" applyNumberFormat="1" applyBorder="1"/>
    <xf numFmtId="164" fontId="0" fillId="0" borderId="3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0" fontId="0" fillId="0" borderId="5" xfId="0" applyBorder="1"/>
    <xf numFmtId="164" fontId="0" fillId="0" borderId="20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7" xfId="0" applyNumberFormat="1" applyFill="1" applyBorder="1"/>
    <xf numFmtId="164" fontId="0" fillId="0" borderId="8" xfId="0" applyNumberFormat="1" applyFill="1" applyBorder="1"/>
    <xf numFmtId="49" fontId="3" fillId="4" borderId="21" xfId="0" applyNumberFormat="1" applyFont="1" applyFill="1" applyBorder="1" applyAlignment="1">
      <alignment horizontal="left"/>
    </xf>
    <xf numFmtId="164" fontId="3" fillId="4" borderId="20" xfId="0" applyNumberFormat="1" applyFont="1" applyFill="1" applyBorder="1" applyAlignment="1">
      <alignment horizontal="left"/>
    </xf>
    <xf numFmtId="164" fontId="3" fillId="4" borderId="6" xfId="0" applyNumberFormat="1" applyFont="1" applyFill="1" applyBorder="1" applyAlignment="1">
      <alignment horizontal="left"/>
    </xf>
    <xf numFmtId="164" fontId="3" fillId="4" borderId="7" xfId="0" applyNumberFormat="1" applyFont="1" applyFill="1" applyBorder="1" applyAlignment="1">
      <alignment horizontal="left"/>
    </xf>
    <xf numFmtId="164" fontId="3" fillId="4" borderId="8" xfId="0" applyNumberFormat="1" applyFont="1" applyFill="1" applyBorder="1" applyAlignment="1">
      <alignment horizontal="left"/>
    </xf>
    <xf numFmtId="0" fontId="1" fillId="0" borderId="0" xfId="0" applyFont="1"/>
    <xf numFmtId="49" fontId="1" fillId="5" borderId="22" xfId="0" applyNumberFormat="1" applyFont="1" applyFill="1" applyBorder="1"/>
    <xf numFmtId="165" fontId="1" fillId="5" borderId="9" xfId="0" applyNumberFormat="1" applyFont="1" applyFill="1" applyBorder="1"/>
    <xf numFmtId="165" fontId="1" fillId="5" borderId="10" xfId="0" applyNumberFormat="1" applyFont="1" applyFill="1" applyBorder="1"/>
    <xf numFmtId="165" fontId="1" fillId="5" borderId="11" xfId="0" applyNumberFormat="1" applyFont="1" applyFill="1" applyBorder="1"/>
    <xf numFmtId="165" fontId="1" fillId="5" borderId="12" xfId="0" applyNumberFormat="1" applyFont="1" applyFill="1" applyBorder="1"/>
    <xf numFmtId="49" fontId="1" fillId="2" borderId="1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6"/>
  <sheetViews>
    <sheetView tabSelected="1" topLeftCell="A43"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2" t="s">
        <v>66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</row>
    <row r="3" spans="2:15" s="3" customFormat="1" ht="11.25" customHeight="1" x14ac:dyDescent="0.2">
      <c r="B3" s="40" t="s">
        <v>0</v>
      </c>
      <c r="C3" s="1" t="s">
        <v>1</v>
      </c>
      <c r="D3" s="2">
        <v>40544</v>
      </c>
      <c r="E3" s="2">
        <v>40575</v>
      </c>
      <c r="F3" s="2">
        <v>40603</v>
      </c>
      <c r="G3" s="2">
        <v>40634</v>
      </c>
      <c r="H3" s="2">
        <v>40664</v>
      </c>
      <c r="I3" s="2">
        <v>40695</v>
      </c>
      <c r="J3" s="2">
        <v>40725</v>
      </c>
      <c r="K3" s="2">
        <v>40756</v>
      </c>
      <c r="L3" s="2">
        <v>40787</v>
      </c>
      <c r="M3" s="2">
        <v>40817</v>
      </c>
      <c r="N3" s="2">
        <v>40848</v>
      </c>
      <c r="O3" s="2">
        <v>40878</v>
      </c>
    </row>
    <row r="4" spans="2:15" s="3" customFormat="1" ht="11.25" x14ac:dyDescent="0.2">
      <c r="B4" s="41"/>
      <c r="C4" s="4" t="s">
        <v>2</v>
      </c>
      <c r="D4" s="5" t="s">
        <v>3</v>
      </c>
      <c r="E4" s="6" t="s">
        <v>3</v>
      </c>
      <c r="F4" s="6" t="s">
        <v>3</v>
      </c>
      <c r="G4" s="6" t="s">
        <v>3</v>
      </c>
      <c r="H4" s="6" t="s">
        <v>3</v>
      </c>
      <c r="I4" s="6" t="s">
        <v>3</v>
      </c>
      <c r="J4" s="6" t="s">
        <v>3</v>
      </c>
      <c r="K4" s="6" t="s">
        <v>3</v>
      </c>
      <c r="L4" s="6" t="s">
        <v>3</v>
      </c>
      <c r="M4" s="6" t="s">
        <v>3</v>
      </c>
      <c r="N4" s="6" t="s">
        <v>3</v>
      </c>
      <c r="O4" s="7" t="s">
        <v>3</v>
      </c>
    </row>
    <row r="5" spans="2:15" s="3" customFormat="1" ht="12" thickBot="1" x14ac:dyDescent="0.25">
      <c r="B5" s="41"/>
      <c r="C5" s="8">
        <v>2011</v>
      </c>
      <c r="D5" s="9" t="s">
        <v>4</v>
      </c>
      <c r="E5" s="10" t="s">
        <v>4</v>
      </c>
      <c r="F5" s="10" t="s">
        <v>4</v>
      </c>
      <c r="G5" s="10" t="s">
        <v>4</v>
      </c>
      <c r="H5" s="10" t="s">
        <v>4</v>
      </c>
      <c r="I5" s="10" t="s">
        <v>4</v>
      </c>
      <c r="J5" s="10" t="s">
        <v>4</v>
      </c>
      <c r="K5" s="10" t="s">
        <v>4</v>
      </c>
      <c r="L5" s="10" t="s">
        <v>4</v>
      </c>
      <c r="M5" s="10" t="s">
        <v>4</v>
      </c>
      <c r="N5" s="10" t="s">
        <v>4</v>
      </c>
      <c r="O5" s="11" t="s">
        <v>4</v>
      </c>
    </row>
    <row r="6" spans="2:15" s="3" customFormat="1" ht="12" thickBot="1" x14ac:dyDescent="0.25">
      <c r="B6" s="12" t="s">
        <v>5</v>
      </c>
      <c r="C6" s="13">
        <f t="shared" ref="C6:O6" si="0">SUM(C7:C19)</f>
        <v>3579034344</v>
      </c>
      <c r="D6" s="14">
        <f t="shared" si="0"/>
        <v>271772324</v>
      </c>
      <c r="E6" s="15">
        <f t="shared" si="0"/>
        <v>225424211</v>
      </c>
      <c r="F6" s="15">
        <f t="shared" si="0"/>
        <v>219075763</v>
      </c>
      <c r="G6" s="15">
        <f t="shared" si="0"/>
        <v>294739204</v>
      </c>
      <c r="H6" s="15">
        <f t="shared" si="0"/>
        <v>253501631</v>
      </c>
      <c r="I6" s="15">
        <f t="shared" si="0"/>
        <v>322581191</v>
      </c>
      <c r="J6" s="15">
        <f t="shared" si="0"/>
        <v>299193965</v>
      </c>
      <c r="K6" s="15">
        <f t="shared" si="0"/>
        <v>340458582</v>
      </c>
      <c r="L6" s="15">
        <f t="shared" si="0"/>
        <v>329258842</v>
      </c>
      <c r="M6" s="15">
        <f t="shared" si="0"/>
        <v>183236098</v>
      </c>
      <c r="N6" s="15">
        <f t="shared" si="0"/>
        <v>251069880</v>
      </c>
      <c r="O6" s="16">
        <f t="shared" si="0"/>
        <v>588722653</v>
      </c>
    </row>
    <row r="7" spans="2:15" x14ac:dyDescent="0.25">
      <c r="B7" s="17" t="s">
        <v>6</v>
      </c>
      <c r="C7" s="18">
        <f>SUM(D7:O7)</f>
        <v>1889500</v>
      </c>
      <c r="D7" s="19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1889500</v>
      </c>
      <c r="O7" s="21">
        <v>0</v>
      </c>
    </row>
    <row r="8" spans="2:15" x14ac:dyDescent="0.25">
      <c r="B8" s="22" t="s">
        <v>7</v>
      </c>
      <c r="C8" s="23">
        <f t="shared" ref="C8:C19" si="1">SUM(D8:O8)</f>
        <v>2400000</v>
      </c>
      <c r="D8" s="24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2400000</v>
      </c>
      <c r="O8" s="26">
        <v>0</v>
      </c>
    </row>
    <row r="9" spans="2:15" x14ac:dyDescent="0.25">
      <c r="B9" s="22" t="s">
        <v>54</v>
      </c>
      <c r="C9" s="23">
        <f t="shared" si="1"/>
        <v>1640103272</v>
      </c>
      <c r="D9" s="24">
        <v>140862023</v>
      </c>
      <c r="E9" s="25">
        <v>137092249</v>
      </c>
      <c r="F9" s="25">
        <v>137092250</v>
      </c>
      <c r="G9" s="27">
        <v>137092250</v>
      </c>
      <c r="H9" s="27">
        <v>137092250</v>
      </c>
      <c r="I9" s="27">
        <v>137092250</v>
      </c>
      <c r="J9" s="27">
        <v>137092250</v>
      </c>
      <c r="K9" s="27">
        <v>137092250</v>
      </c>
      <c r="L9" s="27">
        <v>137092250</v>
      </c>
      <c r="M9" s="27">
        <v>123754720</v>
      </c>
      <c r="N9" s="27">
        <v>137092250</v>
      </c>
      <c r="O9" s="28">
        <v>141656280</v>
      </c>
    </row>
    <row r="10" spans="2:15" x14ac:dyDescent="0.25">
      <c r="B10" s="22" t="s">
        <v>64</v>
      </c>
      <c r="C10" s="23">
        <f t="shared" si="1"/>
        <v>99032227</v>
      </c>
      <c r="D10" s="24">
        <v>7352777</v>
      </c>
      <c r="E10" s="25">
        <v>7092977</v>
      </c>
      <c r="F10" s="25">
        <v>7092976</v>
      </c>
      <c r="G10" s="25">
        <v>7092976</v>
      </c>
      <c r="H10" s="25">
        <v>7092976</v>
      </c>
      <c r="I10" s="25">
        <v>7092976</v>
      </c>
      <c r="J10" s="25">
        <v>7092976</v>
      </c>
      <c r="K10" s="25">
        <v>7092976</v>
      </c>
      <c r="L10" s="25">
        <v>7092976</v>
      </c>
      <c r="M10" s="25">
        <v>20430506</v>
      </c>
      <c r="N10" s="25">
        <v>7092976</v>
      </c>
      <c r="O10" s="26">
        <v>7412159</v>
      </c>
    </row>
    <row r="11" spans="2:15" x14ac:dyDescent="0.25">
      <c r="B11" s="22" t="s">
        <v>55</v>
      </c>
      <c r="C11" s="23">
        <f t="shared" si="1"/>
        <v>101555122</v>
      </c>
      <c r="D11" s="24">
        <v>0</v>
      </c>
      <c r="E11" s="25">
        <v>0</v>
      </c>
      <c r="F11" s="25">
        <v>0</v>
      </c>
      <c r="G11" s="25">
        <v>21092368</v>
      </c>
      <c r="H11" s="25">
        <v>0</v>
      </c>
      <c r="I11" s="25">
        <v>0</v>
      </c>
      <c r="J11" s="25">
        <v>19798914</v>
      </c>
      <c r="K11" s="25">
        <v>0</v>
      </c>
      <c r="L11" s="25">
        <v>41438064</v>
      </c>
      <c r="M11" s="25">
        <v>0</v>
      </c>
      <c r="N11" s="25">
        <v>0</v>
      </c>
      <c r="O11" s="26">
        <v>19225776</v>
      </c>
    </row>
    <row r="12" spans="2:15" x14ac:dyDescent="0.25">
      <c r="B12" s="22" t="s">
        <v>56</v>
      </c>
      <c r="C12" s="23">
        <f t="shared" si="1"/>
        <v>69534086</v>
      </c>
      <c r="D12" s="24">
        <v>0</v>
      </c>
      <c r="E12" s="25">
        <v>0</v>
      </c>
      <c r="F12" s="25">
        <v>0</v>
      </c>
      <c r="G12" s="27">
        <v>23756707</v>
      </c>
      <c r="H12" s="27">
        <v>0</v>
      </c>
      <c r="I12" s="27">
        <v>0</v>
      </c>
      <c r="J12" s="27">
        <v>22874456</v>
      </c>
      <c r="K12" s="25">
        <v>0</v>
      </c>
      <c r="L12" s="25">
        <v>0</v>
      </c>
      <c r="M12" s="25">
        <v>0</v>
      </c>
      <c r="N12" s="25">
        <v>0</v>
      </c>
      <c r="O12" s="26">
        <v>22902923</v>
      </c>
    </row>
    <row r="13" spans="2:15" x14ac:dyDescent="0.25">
      <c r="B13" s="22" t="s">
        <v>57</v>
      </c>
      <c r="C13" s="23">
        <f t="shared" si="1"/>
        <v>17392836</v>
      </c>
      <c r="D13" s="24">
        <v>58421</v>
      </c>
      <c r="E13" s="25">
        <v>2840385</v>
      </c>
      <c r="F13" s="25">
        <v>1449403</v>
      </c>
      <c r="G13" s="27">
        <v>2898806</v>
      </c>
      <c r="H13" s="27">
        <v>0</v>
      </c>
      <c r="I13" s="25">
        <v>1449403</v>
      </c>
      <c r="J13" s="27">
        <v>1449403</v>
      </c>
      <c r="K13" s="27">
        <v>1449403</v>
      </c>
      <c r="L13" s="27">
        <v>2898806</v>
      </c>
      <c r="M13" s="27">
        <v>0</v>
      </c>
      <c r="N13" s="27">
        <v>1449403</v>
      </c>
      <c r="O13" s="28">
        <v>1449403</v>
      </c>
    </row>
    <row r="14" spans="2:15" x14ac:dyDescent="0.25">
      <c r="B14" s="22" t="s">
        <v>58</v>
      </c>
      <c r="C14" s="23">
        <f t="shared" si="1"/>
        <v>945557760</v>
      </c>
      <c r="D14" s="24">
        <v>51335316</v>
      </c>
      <c r="E14" s="25">
        <v>28348544</v>
      </c>
      <c r="F14" s="25">
        <v>20812678</v>
      </c>
      <c r="G14" s="25">
        <v>52187982</v>
      </c>
      <c r="H14" s="25">
        <v>61168296</v>
      </c>
      <c r="I14" s="25">
        <v>105293016</v>
      </c>
      <c r="J14" s="25">
        <v>50812762</v>
      </c>
      <c r="K14" s="25">
        <v>113706934</v>
      </c>
      <c r="L14" s="25">
        <v>60849588</v>
      </c>
      <c r="M14" s="25">
        <v>12004829</v>
      </c>
      <c r="N14" s="25">
        <v>85549207</v>
      </c>
      <c r="O14" s="26">
        <v>303488608</v>
      </c>
    </row>
    <row r="15" spans="2:15" x14ac:dyDescent="0.25">
      <c r="B15" s="22" t="s">
        <v>65</v>
      </c>
      <c r="C15" s="23">
        <f t="shared" si="1"/>
        <v>12346844</v>
      </c>
      <c r="D15" s="24">
        <v>0</v>
      </c>
      <c r="E15" s="25">
        <v>0</v>
      </c>
      <c r="F15" s="25">
        <v>0</v>
      </c>
      <c r="G15" s="27">
        <v>0</v>
      </c>
      <c r="H15" s="27">
        <v>0</v>
      </c>
      <c r="I15" s="27">
        <v>0</v>
      </c>
      <c r="J15" s="27">
        <v>2169324</v>
      </c>
      <c r="K15" s="27">
        <v>0</v>
      </c>
      <c r="L15" s="27">
        <v>716140</v>
      </c>
      <c r="M15" s="27">
        <v>0</v>
      </c>
      <c r="N15" s="27">
        <v>5044328</v>
      </c>
      <c r="O15" s="28">
        <v>4417052</v>
      </c>
    </row>
    <row r="16" spans="2:15" x14ac:dyDescent="0.25">
      <c r="B16" s="22" t="s">
        <v>59</v>
      </c>
      <c r="C16" s="23">
        <f t="shared" si="1"/>
        <v>88544572</v>
      </c>
      <c r="D16" s="24">
        <v>8506480</v>
      </c>
      <c r="E16" s="25">
        <v>9940056</v>
      </c>
      <c r="F16" s="25">
        <v>6890523</v>
      </c>
      <c r="G16" s="27">
        <v>5458115</v>
      </c>
      <c r="H16" s="27">
        <v>2930109</v>
      </c>
      <c r="I16" s="27">
        <v>8219376</v>
      </c>
      <c r="J16" s="25">
        <v>9215380</v>
      </c>
      <c r="K16" s="27">
        <v>5980019</v>
      </c>
      <c r="L16" s="27">
        <v>7228893</v>
      </c>
      <c r="M16" s="27">
        <v>7046043</v>
      </c>
      <c r="N16" s="27">
        <v>10092216</v>
      </c>
      <c r="O16" s="26">
        <v>7037362</v>
      </c>
    </row>
    <row r="17" spans="2:15" x14ac:dyDescent="0.25">
      <c r="B17" s="22" t="s">
        <v>60</v>
      </c>
      <c r="C17" s="23">
        <f t="shared" si="1"/>
        <v>490000000</v>
      </c>
      <c r="D17" s="24">
        <v>40000000</v>
      </c>
      <c r="E17" s="25">
        <v>40000000</v>
      </c>
      <c r="F17" s="25">
        <v>40000000</v>
      </c>
      <c r="G17" s="25">
        <v>45000000</v>
      </c>
      <c r="H17" s="25">
        <v>45000000</v>
      </c>
      <c r="I17" s="25">
        <v>60000000</v>
      </c>
      <c r="J17" s="25">
        <v>45000000</v>
      </c>
      <c r="K17" s="25">
        <v>75000000</v>
      </c>
      <c r="L17" s="25">
        <v>60000000</v>
      </c>
      <c r="M17" s="25">
        <v>20000000</v>
      </c>
      <c r="N17" s="25">
        <v>0</v>
      </c>
      <c r="O17" s="26">
        <v>20000000</v>
      </c>
    </row>
    <row r="18" spans="2:15" x14ac:dyDescent="0.25">
      <c r="B18" s="22" t="s">
        <v>61</v>
      </c>
      <c r="C18" s="23">
        <f t="shared" si="1"/>
        <v>2242000</v>
      </c>
      <c r="D18" s="24">
        <v>189000</v>
      </c>
      <c r="E18" s="25">
        <v>110000</v>
      </c>
      <c r="F18" s="25">
        <v>134000</v>
      </c>
      <c r="G18" s="27">
        <v>160000</v>
      </c>
      <c r="H18" s="27">
        <v>218000</v>
      </c>
      <c r="I18" s="27">
        <v>170000</v>
      </c>
      <c r="J18" s="27">
        <v>189000</v>
      </c>
      <c r="K18" s="27">
        <v>137000</v>
      </c>
      <c r="L18" s="27">
        <v>228000</v>
      </c>
      <c r="M18" s="27">
        <v>0</v>
      </c>
      <c r="N18" s="25">
        <v>460000</v>
      </c>
      <c r="O18" s="26">
        <v>247000</v>
      </c>
    </row>
    <row r="19" spans="2:15" ht="15.75" thickBot="1" x14ac:dyDescent="0.3">
      <c r="B19" s="22" t="s">
        <v>62</v>
      </c>
      <c r="C19" s="23">
        <f t="shared" si="1"/>
        <v>108436125</v>
      </c>
      <c r="D19" s="24">
        <v>23468307</v>
      </c>
      <c r="E19" s="25">
        <v>0</v>
      </c>
      <c r="F19" s="25">
        <v>5603933</v>
      </c>
      <c r="G19" s="27">
        <v>0</v>
      </c>
      <c r="H19" s="27">
        <v>0</v>
      </c>
      <c r="I19" s="27">
        <v>3264170</v>
      </c>
      <c r="J19" s="25">
        <v>3499500</v>
      </c>
      <c r="K19" s="25">
        <v>0</v>
      </c>
      <c r="L19" s="25">
        <v>11714125</v>
      </c>
      <c r="M19" s="27">
        <v>0</v>
      </c>
      <c r="N19" s="25">
        <v>0</v>
      </c>
      <c r="O19" s="26">
        <v>60886090</v>
      </c>
    </row>
    <row r="20" spans="2:15" s="34" customFormat="1" ht="12" thickBot="1" x14ac:dyDescent="0.25">
      <c r="B20" s="29" t="s">
        <v>8</v>
      </c>
      <c r="C20" s="30">
        <f t="shared" ref="C20:O20" si="2">SUM(C21:C62)</f>
        <v>3498509673</v>
      </c>
      <c r="D20" s="31">
        <f t="shared" si="2"/>
        <v>204893142</v>
      </c>
      <c r="E20" s="32">
        <f t="shared" si="2"/>
        <v>240922507</v>
      </c>
      <c r="F20" s="32">
        <f t="shared" si="2"/>
        <v>221102415</v>
      </c>
      <c r="G20" s="32">
        <f t="shared" si="2"/>
        <v>318665535</v>
      </c>
      <c r="H20" s="32">
        <f t="shared" si="2"/>
        <v>282509459</v>
      </c>
      <c r="I20" s="32">
        <f t="shared" si="2"/>
        <v>261737472</v>
      </c>
      <c r="J20" s="32">
        <f t="shared" si="2"/>
        <v>324027656</v>
      </c>
      <c r="K20" s="32">
        <f t="shared" si="2"/>
        <v>259232380</v>
      </c>
      <c r="L20" s="32">
        <f t="shared" si="2"/>
        <v>350547330</v>
      </c>
      <c r="M20" s="32">
        <f t="shared" si="2"/>
        <v>276586307</v>
      </c>
      <c r="N20" s="32">
        <f t="shared" si="2"/>
        <v>312584192</v>
      </c>
      <c r="O20" s="33">
        <f t="shared" si="2"/>
        <v>445701278</v>
      </c>
    </row>
    <row r="21" spans="2:15" x14ac:dyDescent="0.25">
      <c r="B21" s="17" t="s">
        <v>46</v>
      </c>
      <c r="C21" s="23">
        <f>SUM(D21:O21)</f>
        <v>2104664264</v>
      </c>
      <c r="D21" s="24">
        <v>138165900</v>
      </c>
      <c r="E21" s="25">
        <v>141156879</v>
      </c>
      <c r="F21" s="25">
        <v>143940220</v>
      </c>
      <c r="G21" s="25">
        <v>189431816</v>
      </c>
      <c r="H21" s="27">
        <v>155038094</v>
      </c>
      <c r="I21" s="27">
        <v>155153790</v>
      </c>
      <c r="J21" s="27">
        <v>202762073</v>
      </c>
      <c r="K21" s="27">
        <v>159906202</v>
      </c>
      <c r="L21" s="27">
        <v>225235034</v>
      </c>
      <c r="M21" s="27">
        <v>157088121</v>
      </c>
      <c r="N21" s="27">
        <v>168638992</v>
      </c>
      <c r="O21" s="28">
        <v>268147143</v>
      </c>
    </row>
    <row r="22" spans="2:15" x14ac:dyDescent="0.25">
      <c r="B22" s="22" t="s">
        <v>9</v>
      </c>
      <c r="C22" s="23">
        <f t="shared" ref="C22:C62" si="3">SUM(D22:O22)</f>
        <v>442290686</v>
      </c>
      <c r="D22" s="24">
        <v>29344409</v>
      </c>
      <c r="E22" s="25">
        <v>22722755</v>
      </c>
      <c r="F22" s="25">
        <v>35135869</v>
      </c>
      <c r="G22" s="25">
        <v>18784095</v>
      </c>
      <c r="H22" s="25">
        <v>32840508</v>
      </c>
      <c r="I22" s="25">
        <v>29820130</v>
      </c>
      <c r="J22" s="25">
        <v>40850854</v>
      </c>
      <c r="K22" s="25">
        <v>38436240</v>
      </c>
      <c r="L22" s="25">
        <v>40642398</v>
      </c>
      <c r="M22" s="25">
        <v>44915909</v>
      </c>
      <c r="N22" s="25">
        <v>51523064</v>
      </c>
      <c r="O22" s="26">
        <v>57274455</v>
      </c>
    </row>
    <row r="23" spans="2:15" x14ac:dyDescent="0.25">
      <c r="B23" s="22" t="s">
        <v>10</v>
      </c>
      <c r="C23" s="23">
        <f t="shared" si="3"/>
        <v>290000</v>
      </c>
      <c r="D23" s="24">
        <v>240000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50000</v>
      </c>
      <c r="L23" s="25">
        <v>0</v>
      </c>
      <c r="M23" s="25">
        <v>0</v>
      </c>
      <c r="N23" s="25">
        <v>0</v>
      </c>
      <c r="O23" s="26">
        <v>0</v>
      </c>
    </row>
    <row r="24" spans="2:15" x14ac:dyDescent="0.25">
      <c r="B24" s="22" t="s">
        <v>11</v>
      </c>
      <c r="C24" s="23">
        <f t="shared" si="3"/>
        <v>61338526</v>
      </c>
      <c r="D24" s="24">
        <v>239585</v>
      </c>
      <c r="E24" s="25">
        <v>0</v>
      </c>
      <c r="F24" s="25">
        <v>0</v>
      </c>
      <c r="G24" s="27">
        <v>34056139</v>
      </c>
      <c r="H24" s="27">
        <v>14039422</v>
      </c>
      <c r="I24" s="27">
        <v>2075190</v>
      </c>
      <c r="J24" s="25">
        <v>9545582</v>
      </c>
      <c r="K24" s="25">
        <v>225428</v>
      </c>
      <c r="L24" s="25">
        <v>0</v>
      </c>
      <c r="M24" s="25">
        <v>429506</v>
      </c>
      <c r="N24" s="25">
        <v>90208</v>
      </c>
      <c r="O24" s="26">
        <v>637466</v>
      </c>
    </row>
    <row r="25" spans="2:15" x14ac:dyDescent="0.25">
      <c r="B25" s="22" t="s">
        <v>12</v>
      </c>
      <c r="C25" s="23">
        <f t="shared" si="3"/>
        <v>6254748</v>
      </c>
      <c r="D25" s="24">
        <v>0</v>
      </c>
      <c r="E25" s="25">
        <v>170191</v>
      </c>
      <c r="F25" s="25">
        <v>416523</v>
      </c>
      <c r="G25" s="25">
        <v>899721</v>
      </c>
      <c r="H25" s="25">
        <v>506748</v>
      </c>
      <c r="I25" s="25">
        <v>549137</v>
      </c>
      <c r="J25" s="25">
        <v>519849</v>
      </c>
      <c r="K25" s="25">
        <v>509770</v>
      </c>
      <c r="L25" s="25">
        <v>567664</v>
      </c>
      <c r="M25" s="25">
        <v>548772</v>
      </c>
      <c r="N25" s="25">
        <v>591984</v>
      </c>
      <c r="O25" s="26">
        <v>974389</v>
      </c>
    </row>
    <row r="26" spans="2:15" x14ac:dyDescent="0.25">
      <c r="B26" s="22" t="s">
        <v>13</v>
      </c>
      <c r="C26" s="23">
        <f t="shared" si="3"/>
        <v>17117510</v>
      </c>
      <c r="D26" s="24">
        <v>159542</v>
      </c>
      <c r="E26" s="25">
        <v>960710</v>
      </c>
      <c r="F26" s="25">
        <v>2069294</v>
      </c>
      <c r="G26" s="25">
        <v>311889</v>
      </c>
      <c r="H26" s="25">
        <v>2931937</v>
      </c>
      <c r="I26" s="25">
        <v>2431476</v>
      </c>
      <c r="J26" s="25">
        <v>1228244</v>
      </c>
      <c r="K26" s="25">
        <v>1146062</v>
      </c>
      <c r="L26" s="25">
        <v>1552415</v>
      </c>
      <c r="M26" s="25">
        <v>852523</v>
      </c>
      <c r="N26" s="25">
        <v>2019326</v>
      </c>
      <c r="O26" s="26">
        <v>1454092</v>
      </c>
    </row>
    <row r="27" spans="2:15" x14ac:dyDescent="0.25">
      <c r="B27" s="22" t="s">
        <v>14</v>
      </c>
      <c r="C27" s="23">
        <f t="shared" si="3"/>
        <v>24809244</v>
      </c>
      <c r="D27" s="24">
        <v>1668560</v>
      </c>
      <c r="E27" s="25">
        <v>1518310</v>
      </c>
      <c r="F27" s="25">
        <v>421245</v>
      </c>
      <c r="G27" s="25">
        <v>1571593</v>
      </c>
      <c r="H27" s="25">
        <v>3794687</v>
      </c>
      <c r="I27" s="25">
        <v>2460947</v>
      </c>
      <c r="J27" s="25">
        <v>3287300</v>
      </c>
      <c r="K27" s="25">
        <v>2843051</v>
      </c>
      <c r="L27" s="25">
        <v>2345505</v>
      </c>
      <c r="M27" s="25">
        <v>88972</v>
      </c>
      <c r="N27" s="25">
        <v>3056513</v>
      </c>
      <c r="O27" s="26">
        <v>1752561</v>
      </c>
    </row>
    <row r="28" spans="2:15" x14ac:dyDescent="0.25">
      <c r="B28" s="22" t="s">
        <v>15</v>
      </c>
      <c r="C28" s="23">
        <f t="shared" si="3"/>
        <v>14429980</v>
      </c>
      <c r="D28" s="24">
        <v>0</v>
      </c>
      <c r="E28" s="25">
        <v>0</v>
      </c>
      <c r="F28" s="25">
        <v>0</v>
      </c>
      <c r="G28" s="25">
        <v>0</v>
      </c>
      <c r="H28" s="25">
        <v>1000000</v>
      </c>
      <c r="I28" s="25">
        <v>1732459</v>
      </c>
      <c r="J28" s="25">
        <v>2084637</v>
      </c>
      <c r="K28" s="25">
        <v>2612961</v>
      </c>
      <c r="L28" s="25">
        <v>4999928</v>
      </c>
      <c r="M28" s="25">
        <v>1999995</v>
      </c>
      <c r="N28" s="25">
        <v>0</v>
      </c>
      <c r="O28" s="26">
        <v>0</v>
      </c>
    </row>
    <row r="29" spans="2:15" x14ac:dyDescent="0.25">
      <c r="B29" s="22" t="s">
        <v>16</v>
      </c>
      <c r="C29" s="23">
        <f t="shared" si="3"/>
        <v>63678217</v>
      </c>
      <c r="D29" s="24">
        <v>2724701</v>
      </c>
      <c r="E29" s="25">
        <v>5200000</v>
      </c>
      <c r="F29" s="25">
        <v>3910000</v>
      </c>
      <c r="G29" s="25">
        <v>20570000</v>
      </c>
      <c r="H29" s="27">
        <v>2700050</v>
      </c>
      <c r="I29" s="25">
        <v>6500000</v>
      </c>
      <c r="J29" s="25">
        <v>2664652</v>
      </c>
      <c r="K29" s="25">
        <v>2737002</v>
      </c>
      <c r="L29" s="25">
        <v>5312000</v>
      </c>
      <c r="M29" s="25">
        <v>2720000</v>
      </c>
      <c r="N29" s="25">
        <v>2771812</v>
      </c>
      <c r="O29" s="26">
        <v>5868000</v>
      </c>
    </row>
    <row r="30" spans="2:15" x14ac:dyDescent="0.25">
      <c r="B30" s="22" t="s">
        <v>17</v>
      </c>
      <c r="C30" s="23">
        <f t="shared" si="3"/>
        <v>5224180</v>
      </c>
      <c r="D30" s="24">
        <v>44247</v>
      </c>
      <c r="E30" s="25">
        <v>72102</v>
      </c>
      <c r="F30" s="25">
        <v>0</v>
      </c>
      <c r="G30" s="25">
        <v>70401</v>
      </c>
      <c r="H30" s="25">
        <v>1766402</v>
      </c>
      <c r="I30" s="25">
        <v>61013</v>
      </c>
      <c r="J30" s="25">
        <v>376588</v>
      </c>
      <c r="K30" s="25">
        <v>649198</v>
      </c>
      <c r="L30" s="25">
        <v>1174012</v>
      </c>
      <c r="M30" s="25">
        <v>316826</v>
      </c>
      <c r="N30" s="25">
        <v>499856</v>
      </c>
      <c r="O30" s="26">
        <v>193535</v>
      </c>
    </row>
    <row r="31" spans="2:15" x14ac:dyDescent="0.25">
      <c r="B31" s="22" t="s">
        <v>18</v>
      </c>
      <c r="C31" s="23">
        <f t="shared" si="3"/>
        <v>1115589</v>
      </c>
      <c r="D31" s="24">
        <v>0</v>
      </c>
      <c r="E31" s="25">
        <v>0</v>
      </c>
      <c r="F31" s="25">
        <v>0</v>
      </c>
      <c r="G31" s="25">
        <v>0</v>
      </c>
      <c r="H31" s="25">
        <v>0</v>
      </c>
      <c r="I31" s="25">
        <v>1055173</v>
      </c>
      <c r="J31" s="25">
        <v>0</v>
      </c>
      <c r="K31" s="25">
        <v>0</v>
      </c>
      <c r="L31" s="25">
        <v>0</v>
      </c>
      <c r="M31" s="25">
        <v>60416</v>
      </c>
      <c r="N31" s="25">
        <v>0</v>
      </c>
      <c r="O31" s="26">
        <v>0</v>
      </c>
    </row>
    <row r="32" spans="2:15" x14ac:dyDescent="0.25">
      <c r="B32" s="22" t="s">
        <v>19</v>
      </c>
      <c r="C32" s="23">
        <f t="shared" si="3"/>
        <v>3450000</v>
      </c>
      <c r="D32" s="24">
        <v>3450000</v>
      </c>
      <c r="E32" s="25">
        <v>0</v>
      </c>
      <c r="F32" s="25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5">
        <v>0</v>
      </c>
      <c r="O32" s="26">
        <v>0</v>
      </c>
    </row>
    <row r="33" spans="2:15" x14ac:dyDescent="0.25">
      <c r="B33" s="22" t="s">
        <v>20</v>
      </c>
      <c r="C33" s="23">
        <f t="shared" si="3"/>
        <v>27662546</v>
      </c>
      <c r="D33" s="24">
        <v>0</v>
      </c>
      <c r="E33" s="25">
        <v>3899615</v>
      </c>
      <c r="F33" s="25">
        <v>221713</v>
      </c>
      <c r="G33" s="25">
        <v>1633573</v>
      </c>
      <c r="H33" s="25">
        <v>265426</v>
      </c>
      <c r="I33" s="25">
        <v>3504001</v>
      </c>
      <c r="J33" s="25">
        <v>394726</v>
      </c>
      <c r="K33" s="25">
        <v>12850</v>
      </c>
      <c r="L33" s="25">
        <v>1569719</v>
      </c>
      <c r="M33" s="25">
        <v>4063607</v>
      </c>
      <c r="N33" s="25">
        <v>4775427</v>
      </c>
      <c r="O33" s="26">
        <v>7321889</v>
      </c>
    </row>
    <row r="34" spans="2:15" x14ac:dyDescent="0.25">
      <c r="B34" s="22" t="s">
        <v>21</v>
      </c>
      <c r="C34" s="23">
        <f t="shared" si="3"/>
        <v>12234228</v>
      </c>
      <c r="D34" s="24">
        <v>0</v>
      </c>
      <c r="E34" s="25">
        <v>2531570</v>
      </c>
      <c r="F34" s="25">
        <v>0</v>
      </c>
      <c r="G34" s="27">
        <v>708196</v>
      </c>
      <c r="H34" s="27">
        <v>0</v>
      </c>
      <c r="I34" s="25">
        <v>3065691</v>
      </c>
      <c r="J34" s="25">
        <v>0</v>
      </c>
      <c r="K34" s="25">
        <v>435065</v>
      </c>
      <c r="L34" s="25">
        <v>2297218</v>
      </c>
      <c r="M34" s="25">
        <v>0</v>
      </c>
      <c r="N34" s="25">
        <v>0</v>
      </c>
      <c r="O34" s="26">
        <v>3196488</v>
      </c>
    </row>
    <row r="35" spans="2:15" x14ac:dyDescent="0.25">
      <c r="B35" s="22" t="s">
        <v>22</v>
      </c>
      <c r="C35" s="23">
        <f t="shared" si="3"/>
        <v>89782071</v>
      </c>
      <c r="D35" s="24">
        <v>0</v>
      </c>
      <c r="E35" s="25">
        <v>15926575</v>
      </c>
      <c r="F35" s="25">
        <v>853000</v>
      </c>
      <c r="G35" s="27">
        <v>12606209</v>
      </c>
      <c r="H35" s="27">
        <v>3778528</v>
      </c>
      <c r="I35" s="25">
        <v>0</v>
      </c>
      <c r="J35" s="25">
        <v>8021927</v>
      </c>
      <c r="K35" s="25">
        <v>0</v>
      </c>
      <c r="L35" s="25">
        <v>0</v>
      </c>
      <c r="M35" s="25">
        <v>11737900</v>
      </c>
      <c r="N35" s="25">
        <v>29572015</v>
      </c>
      <c r="O35" s="26">
        <v>7285917</v>
      </c>
    </row>
    <row r="36" spans="2:15" x14ac:dyDescent="0.25">
      <c r="B36" s="22" t="s">
        <v>23</v>
      </c>
      <c r="C36" s="23">
        <f t="shared" si="3"/>
        <v>35738503</v>
      </c>
      <c r="D36" s="24">
        <v>295610</v>
      </c>
      <c r="E36" s="25">
        <v>1294364</v>
      </c>
      <c r="F36" s="25">
        <v>8879008</v>
      </c>
      <c r="G36" s="27">
        <v>1556592</v>
      </c>
      <c r="H36" s="27">
        <v>124455</v>
      </c>
      <c r="I36" s="25">
        <v>2117117</v>
      </c>
      <c r="J36" s="25">
        <v>774814</v>
      </c>
      <c r="K36" s="25">
        <v>680320</v>
      </c>
      <c r="L36" s="25">
        <v>651790</v>
      </c>
      <c r="M36" s="25">
        <v>1718060</v>
      </c>
      <c r="N36" s="25">
        <v>1373453</v>
      </c>
      <c r="O36" s="26">
        <v>16272920</v>
      </c>
    </row>
    <row r="37" spans="2:15" x14ac:dyDescent="0.25">
      <c r="B37" s="22" t="s">
        <v>24</v>
      </c>
      <c r="C37" s="23">
        <f t="shared" si="3"/>
        <v>34646728</v>
      </c>
      <c r="D37" s="24">
        <v>2824551</v>
      </c>
      <c r="E37" s="25">
        <v>4352832</v>
      </c>
      <c r="F37" s="25">
        <v>2873378</v>
      </c>
      <c r="G37" s="27">
        <v>131857</v>
      </c>
      <c r="H37" s="27">
        <v>2282348</v>
      </c>
      <c r="I37" s="25">
        <v>595000</v>
      </c>
      <c r="J37" s="25">
        <v>5917903</v>
      </c>
      <c r="K37" s="25">
        <v>1957312</v>
      </c>
      <c r="L37" s="25">
        <v>9362563</v>
      </c>
      <c r="M37" s="25">
        <v>0</v>
      </c>
      <c r="N37" s="25">
        <v>2603254</v>
      </c>
      <c r="O37" s="26">
        <v>1745730</v>
      </c>
    </row>
    <row r="38" spans="2:15" x14ac:dyDescent="0.25">
      <c r="B38" s="22" t="s">
        <v>25</v>
      </c>
      <c r="C38" s="23">
        <f t="shared" si="3"/>
        <v>75648351</v>
      </c>
      <c r="D38" s="24">
        <v>11684982</v>
      </c>
      <c r="E38" s="25">
        <v>1535578</v>
      </c>
      <c r="F38" s="25">
        <v>2973102</v>
      </c>
      <c r="G38" s="27">
        <v>1437168</v>
      </c>
      <c r="H38" s="27">
        <v>1071023</v>
      </c>
      <c r="I38" s="25">
        <v>1180137</v>
      </c>
      <c r="J38" s="25">
        <v>65620</v>
      </c>
      <c r="K38" s="25">
        <v>6905834</v>
      </c>
      <c r="L38" s="25">
        <v>6551700</v>
      </c>
      <c r="M38" s="25">
        <v>11041817</v>
      </c>
      <c r="N38" s="25">
        <v>10075107</v>
      </c>
      <c r="O38" s="26">
        <v>21126283</v>
      </c>
    </row>
    <row r="39" spans="2:15" x14ac:dyDescent="0.25">
      <c r="B39" s="22" t="s">
        <v>26</v>
      </c>
      <c r="C39" s="23">
        <f t="shared" si="3"/>
        <v>897196</v>
      </c>
      <c r="D39" s="24">
        <v>0</v>
      </c>
      <c r="E39" s="25">
        <v>0</v>
      </c>
      <c r="F39" s="25">
        <v>0</v>
      </c>
      <c r="G39" s="27">
        <v>0</v>
      </c>
      <c r="H39" s="27">
        <v>0</v>
      </c>
      <c r="I39" s="25">
        <v>0</v>
      </c>
      <c r="J39" s="25">
        <v>0</v>
      </c>
      <c r="K39" s="25">
        <v>0</v>
      </c>
      <c r="L39" s="25">
        <v>897196</v>
      </c>
      <c r="M39" s="25">
        <v>0</v>
      </c>
      <c r="N39" s="25">
        <v>0</v>
      </c>
      <c r="O39" s="26">
        <v>0</v>
      </c>
    </row>
    <row r="40" spans="2:15" x14ac:dyDescent="0.25">
      <c r="B40" s="22" t="s">
        <v>27</v>
      </c>
      <c r="C40" s="23">
        <f t="shared" si="3"/>
        <v>2418120</v>
      </c>
      <c r="D40" s="24">
        <v>0</v>
      </c>
      <c r="E40" s="25">
        <v>0</v>
      </c>
      <c r="F40" s="25">
        <v>0</v>
      </c>
      <c r="G40" s="27">
        <v>398650</v>
      </c>
      <c r="H40" s="27">
        <v>0</v>
      </c>
      <c r="I40" s="25">
        <v>0</v>
      </c>
      <c r="J40" s="25">
        <v>253470</v>
      </c>
      <c r="K40" s="25">
        <v>483140</v>
      </c>
      <c r="L40" s="25">
        <v>0</v>
      </c>
      <c r="M40" s="25">
        <v>91665</v>
      </c>
      <c r="N40" s="25">
        <v>876215</v>
      </c>
      <c r="O40" s="26">
        <v>314980</v>
      </c>
    </row>
    <row r="41" spans="2:15" x14ac:dyDescent="0.25">
      <c r="B41" s="22" t="s">
        <v>28</v>
      </c>
      <c r="C41" s="23">
        <f t="shared" si="3"/>
        <v>11794371</v>
      </c>
      <c r="D41" s="24">
        <v>0</v>
      </c>
      <c r="E41" s="25">
        <v>0</v>
      </c>
      <c r="F41" s="25">
        <v>4216716</v>
      </c>
      <c r="G41" s="27">
        <v>5327655</v>
      </c>
      <c r="H41" s="27">
        <v>450000</v>
      </c>
      <c r="I41" s="25">
        <v>450000</v>
      </c>
      <c r="J41" s="25">
        <v>0</v>
      </c>
      <c r="K41" s="25">
        <v>450000</v>
      </c>
      <c r="L41" s="25">
        <v>0</v>
      </c>
      <c r="M41" s="25">
        <v>0</v>
      </c>
      <c r="N41" s="25">
        <v>450000</v>
      </c>
      <c r="O41" s="26">
        <v>450000</v>
      </c>
    </row>
    <row r="42" spans="2:15" x14ac:dyDescent="0.25">
      <c r="B42" s="22" t="s">
        <v>29</v>
      </c>
      <c r="C42" s="23">
        <f t="shared" si="3"/>
        <v>20023276</v>
      </c>
      <c r="D42" s="24">
        <v>500000</v>
      </c>
      <c r="E42" s="25">
        <v>1508925</v>
      </c>
      <c r="F42" s="25">
        <v>508925</v>
      </c>
      <c r="G42" s="27">
        <v>350000</v>
      </c>
      <c r="H42" s="27">
        <v>2076775</v>
      </c>
      <c r="I42" s="25">
        <v>5268925</v>
      </c>
      <c r="J42" s="25">
        <v>1351792</v>
      </c>
      <c r="K42" s="25">
        <v>1508925</v>
      </c>
      <c r="L42" s="25">
        <v>2349982</v>
      </c>
      <c r="M42" s="25">
        <v>919557</v>
      </c>
      <c r="N42" s="25">
        <v>2229470</v>
      </c>
      <c r="O42" s="26">
        <v>1450000</v>
      </c>
    </row>
    <row r="43" spans="2:15" x14ac:dyDescent="0.25">
      <c r="B43" s="22" t="s">
        <v>30</v>
      </c>
      <c r="C43" s="23">
        <f t="shared" si="3"/>
        <v>336339</v>
      </c>
      <c r="D43" s="24">
        <v>0</v>
      </c>
      <c r="E43" s="25">
        <v>0</v>
      </c>
      <c r="F43" s="25">
        <v>0</v>
      </c>
      <c r="G43" s="27">
        <v>0</v>
      </c>
      <c r="H43" s="27">
        <v>0</v>
      </c>
      <c r="I43" s="27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6">
        <v>336339</v>
      </c>
    </row>
    <row r="44" spans="2:15" x14ac:dyDescent="0.25">
      <c r="B44" s="22" t="s">
        <v>47</v>
      </c>
      <c r="C44" s="23">
        <f t="shared" si="3"/>
        <v>3747018</v>
      </c>
      <c r="D44" s="24">
        <v>100476</v>
      </c>
      <c r="E44" s="25">
        <v>0</v>
      </c>
      <c r="F44" s="25">
        <v>0</v>
      </c>
      <c r="G44" s="25">
        <v>100476</v>
      </c>
      <c r="H44" s="25">
        <v>94754</v>
      </c>
      <c r="I44" s="27">
        <v>2986156</v>
      </c>
      <c r="J44" s="27">
        <v>206736</v>
      </c>
      <c r="K44" s="25">
        <v>180894</v>
      </c>
      <c r="L44" s="25">
        <v>77526</v>
      </c>
      <c r="M44" s="25">
        <v>0</v>
      </c>
      <c r="N44" s="25">
        <v>0</v>
      </c>
      <c r="O44" s="26">
        <v>0</v>
      </c>
    </row>
    <row r="45" spans="2:15" x14ac:dyDescent="0.25">
      <c r="B45" s="22" t="s">
        <v>48</v>
      </c>
      <c r="C45" s="23">
        <f t="shared" si="3"/>
        <v>6156241</v>
      </c>
      <c r="D45" s="24">
        <v>0</v>
      </c>
      <c r="E45" s="25">
        <v>553362</v>
      </c>
      <c r="F45" s="25">
        <v>293038</v>
      </c>
      <c r="G45" s="25">
        <v>309448</v>
      </c>
      <c r="H45" s="25">
        <v>609518</v>
      </c>
      <c r="I45" s="25">
        <v>872080</v>
      </c>
      <c r="J45" s="27">
        <v>508713</v>
      </c>
      <c r="K45" s="27">
        <v>482926</v>
      </c>
      <c r="L45" s="25">
        <v>768930</v>
      </c>
      <c r="M45" s="25">
        <v>614207</v>
      </c>
      <c r="N45" s="25">
        <v>576698</v>
      </c>
      <c r="O45" s="26">
        <v>567321</v>
      </c>
    </row>
    <row r="46" spans="2:15" x14ac:dyDescent="0.25">
      <c r="B46" s="22" t="s">
        <v>31</v>
      </c>
      <c r="C46" s="23">
        <f t="shared" si="3"/>
        <v>240537492</v>
      </c>
      <c r="D46" s="24">
        <v>2004603</v>
      </c>
      <c r="E46" s="25">
        <v>24358525</v>
      </c>
      <c r="F46" s="25">
        <v>3408790</v>
      </c>
      <c r="G46" s="25">
        <v>18332638</v>
      </c>
      <c r="H46" s="25">
        <v>42739868</v>
      </c>
      <c r="I46" s="25">
        <v>19203747</v>
      </c>
      <c r="J46" s="25">
        <v>21764648</v>
      </c>
      <c r="K46" s="25">
        <v>20062261</v>
      </c>
      <c r="L46" s="25">
        <v>25869506</v>
      </c>
      <c r="M46" s="25">
        <v>19524465</v>
      </c>
      <c r="N46" s="25">
        <v>18092956</v>
      </c>
      <c r="O46" s="26">
        <v>25175485</v>
      </c>
    </row>
    <row r="47" spans="2:15" x14ac:dyDescent="0.25">
      <c r="B47" s="22" t="s">
        <v>49</v>
      </c>
      <c r="C47" s="23">
        <f t="shared" si="3"/>
        <v>23708877</v>
      </c>
      <c r="D47" s="24">
        <v>1386981</v>
      </c>
      <c r="E47" s="25">
        <v>3648385</v>
      </c>
      <c r="F47" s="25">
        <v>169474</v>
      </c>
      <c r="G47" s="27">
        <v>0</v>
      </c>
      <c r="H47" s="27">
        <v>4237364</v>
      </c>
      <c r="I47" s="25">
        <v>693156</v>
      </c>
      <c r="J47" s="25">
        <v>5511762</v>
      </c>
      <c r="K47" s="25">
        <v>1207255</v>
      </c>
      <c r="L47" s="25">
        <v>2500976</v>
      </c>
      <c r="M47" s="25">
        <v>0</v>
      </c>
      <c r="N47" s="25">
        <v>2425724</v>
      </c>
      <c r="O47" s="26">
        <v>1927800</v>
      </c>
    </row>
    <row r="48" spans="2:15" x14ac:dyDescent="0.25">
      <c r="B48" s="22" t="s">
        <v>50</v>
      </c>
      <c r="C48" s="23">
        <f t="shared" si="3"/>
        <v>6243363</v>
      </c>
      <c r="D48" s="24">
        <v>0</v>
      </c>
      <c r="E48" s="25">
        <v>0</v>
      </c>
      <c r="F48" s="25">
        <v>0</v>
      </c>
      <c r="G48" s="25">
        <v>0</v>
      </c>
      <c r="H48" s="25">
        <v>0</v>
      </c>
      <c r="I48" s="27">
        <v>3134126</v>
      </c>
      <c r="J48" s="25">
        <v>1149985</v>
      </c>
      <c r="K48" s="25">
        <v>101781</v>
      </c>
      <c r="L48" s="25">
        <v>0</v>
      </c>
      <c r="M48" s="25">
        <v>1857471</v>
      </c>
      <c r="N48" s="25">
        <v>0</v>
      </c>
      <c r="O48" s="26">
        <v>0</v>
      </c>
    </row>
    <row r="49" spans="2:15" x14ac:dyDescent="0.25">
      <c r="B49" s="22" t="s">
        <v>51</v>
      </c>
      <c r="C49" s="23">
        <f t="shared" si="3"/>
        <v>1093815</v>
      </c>
      <c r="D49" s="24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1082353</v>
      </c>
      <c r="N49" s="25">
        <v>11462</v>
      </c>
      <c r="O49" s="26">
        <v>0</v>
      </c>
    </row>
    <row r="50" spans="2:15" x14ac:dyDescent="0.25">
      <c r="B50" s="22" t="s">
        <v>32</v>
      </c>
      <c r="C50" s="23">
        <f t="shared" si="3"/>
        <v>562101</v>
      </c>
      <c r="D50" s="24">
        <v>0</v>
      </c>
      <c r="E50" s="25">
        <v>155800</v>
      </c>
      <c r="F50" s="25">
        <v>0</v>
      </c>
      <c r="G50" s="27">
        <v>0</v>
      </c>
      <c r="H50" s="25">
        <v>174101</v>
      </c>
      <c r="I50" s="27">
        <v>0</v>
      </c>
      <c r="J50" s="25">
        <v>0</v>
      </c>
      <c r="K50" s="25">
        <v>0</v>
      </c>
      <c r="L50" s="25">
        <v>184900</v>
      </c>
      <c r="M50" s="25">
        <v>0</v>
      </c>
      <c r="N50" s="25">
        <v>0</v>
      </c>
      <c r="O50" s="26">
        <v>47300</v>
      </c>
    </row>
    <row r="51" spans="2:15" x14ac:dyDescent="0.25">
      <c r="B51" s="22" t="s">
        <v>52</v>
      </c>
      <c r="C51" s="23">
        <f t="shared" si="3"/>
        <v>13676340</v>
      </c>
      <c r="D51" s="24">
        <v>960000</v>
      </c>
      <c r="E51" s="25">
        <v>0</v>
      </c>
      <c r="F51" s="25">
        <v>960000</v>
      </c>
      <c r="G51" s="27">
        <v>960000</v>
      </c>
      <c r="H51" s="25">
        <v>0</v>
      </c>
      <c r="I51" s="27">
        <v>2795592</v>
      </c>
      <c r="J51" s="27">
        <v>904344</v>
      </c>
      <c r="K51" s="25">
        <v>1464176</v>
      </c>
      <c r="L51" s="25">
        <v>1670340</v>
      </c>
      <c r="M51" s="25">
        <v>990472</v>
      </c>
      <c r="N51" s="25">
        <v>990472</v>
      </c>
      <c r="O51" s="26">
        <v>1980944</v>
      </c>
    </row>
    <row r="52" spans="2:15" x14ac:dyDescent="0.25">
      <c r="B52" s="22" t="s">
        <v>33</v>
      </c>
      <c r="C52" s="23">
        <f t="shared" si="3"/>
        <v>36976</v>
      </c>
      <c r="D52" s="24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36976</v>
      </c>
      <c r="M52" s="25">
        <v>0</v>
      </c>
      <c r="N52" s="25">
        <v>0</v>
      </c>
      <c r="O52" s="26">
        <v>0</v>
      </c>
    </row>
    <row r="53" spans="2:15" x14ac:dyDescent="0.25">
      <c r="B53" s="22" t="s">
        <v>34</v>
      </c>
      <c r="C53" s="23">
        <f t="shared" si="3"/>
        <v>140975958</v>
      </c>
      <c r="D53" s="24">
        <v>8910996</v>
      </c>
      <c r="E53" s="25">
        <v>8910996</v>
      </c>
      <c r="F53" s="25">
        <v>8910996</v>
      </c>
      <c r="G53" s="27">
        <v>8910996</v>
      </c>
      <c r="H53" s="27">
        <v>8910996</v>
      </c>
      <c r="I53" s="25">
        <v>13709225</v>
      </c>
      <c r="J53" s="25">
        <v>13709225</v>
      </c>
      <c r="K53" s="25">
        <v>13709225</v>
      </c>
      <c r="L53" s="25">
        <v>13709225</v>
      </c>
      <c r="M53" s="25">
        <v>13709225</v>
      </c>
      <c r="N53" s="25">
        <v>8000000</v>
      </c>
      <c r="O53" s="26">
        <v>19874853</v>
      </c>
    </row>
    <row r="54" spans="2:15" x14ac:dyDescent="0.25">
      <c r="B54" s="22" t="s">
        <v>63</v>
      </c>
      <c r="C54" s="23">
        <f t="shared" si="3"/>
        <v>1072141</v>
      </c>
      <c r="D54" s="24">
        <v>0</v>
      </c>
      <c r="E54" s="25">
        <v>0</v>
      </c>
      <c r="F54" s="25">
        <v>0</v>
      </c>
      <c r="G54" s="27">
        <v>0</v>
      </c>
      <c r="H54" s="27">
        <v>733741</v>
      </c>
      <c r="I54" s="27">
        <v>30900</v>
      </c>
      <c r="J54" s="27">
        <v>10440</v>
      </c>
      <c r="K54" s="25">
        <v>192060</v>
      </c>
      <c r="L54" s="25">
        <v>50000</v>
      </c>
      <c r="M54" s="25">
        <v>55000</v>
      </c>
      <c r="N54" s="25">
        <v>0</v>
      </c>
      <c r="O54" s="26">
        <v>0</v>
      </c>
    </row>
    <row r="55" spans="2:15" x14ac:dyDescent="0.25">
      <c r="B55" s="22" t="s">
        <v>35</v>
      </c>
      <c r="C55" s="23">
        <f t="shared" si="3"/>
        <v>923158</v>
      </c>
      <c r="D55" s="24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923158</v>
      </c>
      <c r="O55" s="26">
        <v>0</v>
      </c>
    </row>
    <row r="56" spans="2:15" x14ac:dyDescent="0.25">
      <c r="B56" s="22" t="s">
        <v>36</v>
      </c>
      <c r="C56" s="23">
        <f t="shared" si="3"/>
        <v>36529</v>
      </c>
      <c r="D56" s="24">
        <v>5640</v>
      </c>
      <c r="E56" s="25">
        <v>20064</v>
      </c>
      <c r="F56" s="25">
        <v>2</v>
      </c>
      <c r="G56" s="27">
        <v>0</v>
      </c>
      <c r="H56" s="27">
        <v>1434</v>
      </c>
      <c r="I56" s="25">
        <v>3583</v>
      </c>
      <c r="J56" s="25">
        <v>434</v>
      </c>
      <c r="K56" s="25">
        <v>0</v>
      </c>
      <c r="L56" s="25">
        <v>2189</v>
      </c>
      <c r="M56" s="25">
        <v>2835</v>
      </c>
      <c r="N56" s="25">
        <v>143</v>
      </c>
      <c r="O56" s="26">
        <v>205</v>
      </c>
    </row>
    <row r="57" spans="2:15" x14ac:dyDescent="0.25">
      <c r="B57" s="22" t="s">
        <v>37</v>
      </c>
      <c r="C57" s="23">
        <f t="shared" si="3"/>
        <v>984760</v>
      </c>
      <c r="D57" s="24">
        <v>134048</v>
      </c>
      <c r="E57" s="25">
        <v>146947</v>
      </c>
      <c r="F57" s="25">
        <v>38430</v>
      </c>
      <c r="G57" s="25">
        <v>70620</v>
      </c>
      <c r="H57" s="25">
        <v>64590</v>
      </c>
      <c r="I57" s="25">
        <v>163105</v>
      </c>
      <c r="J57" s="25">
        <v>52096</v>
      </c>
      <c r="K57" s="25">
        <v>45710</v>
      </c>
      <c r="L57" s="25">
        <v>98070</v>
      </c>
      <c r="M57" s="25">
        <v>52392</v>
      </c>
      <c r="N57" s="25">
        <v>39456</v>
      </c>
      <c r="O57" s="26">
        <v>79296</v>
      </c>
    </row>
    <row r="58" spans="2:15" x14ac:dyDescent="0.25">
      <c r="B58" s="22" t="s">
        <v>38</v>
      </c>
      <c r="C58" s="23">
        <f t="shared" si="3"/>
        <v>989412</v>
      </c>
      <c r="D58" s="24">
        <v>0</v>
      </c>
      <c r="E58" s="25">
        <v>0</v>
      </c>
      <c r="F58" s="25">
        <v>756471</v>
      </c>
      <c r="G58" s="27">
        <v>0</v>
      </c>
      <c r="H58" s="27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232941</v>
      </c>
      <c r="O58" s="26">
        <v>0</v>
      </c>
    </row>
    <row r="59" spans="2:15" x14ac:dyDescent="0.25">
      <c r="B59" s="22" t="s">
        <v>39</v>
      </c>
      <c r="C59" s="23">
        <f t="shared" si="3"/>
        <v>4500</v>
      </c>
      <c r="D59" s="24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4500</v>
      </c>
      <c r="O59" s="26">
        <v>0</v>
      </c>
    </row>
    <row r="60" spans="2:15" x14ac:dyDescent="0.25">
      <c r="B60" s="22" t="s">
        <v>40</v>
      </c>
      <c r="C60" s="23">
        <f t="shared" si="3"/>
        <v>134487</v>
      </c>
      <c r="D60" s="24">
        <v>0</v>
      </c>
      <c r="E60" s="25">
        <v>33038</v>
      </c>
      <c r="F60" s="25">
        <v>57595</v>
      </c>
      <c r="G60" s="27">
        <v>8820</v>
      </c>
      <c r="H60" s="27">
        <v>11359</v>
      </c>
      <c r="I60" s="27">
        <v>0</v>
      </c>
      <c r="J60" s="27">
        <v>13478</v>
      </c>
      <c r="K60" s="27">
        <v>0</v>
      </c>
      <c r="L60" s="27">
        <v>0</v>
      </c>
      <c r="M60" s="27">
        <v>2324</v>
      </c>
      <c r="N60" s="25">
        <v>0</v>
      </c>
      <c r="O60" s="26">
        <v>7873</v>
      </c>
    </row>
    <row r="61" spans="2:15" x14ac:dyDescent="0.25">
      <c r="B61" s="22" t="s">
        <v>53</v>
      </c>
      <c r="C61" s="23">
        <f t="shared" si="3"/>
        <v>178000</v>
      </c>
      <c r="D61" s="24">
        <v>0</v>
      </c>
      <c r="E61" s="25">
        <v>0</v>
      </c>
      <c r="F61" s="25">
        <v>0</v>
      </c>
      <c r="G61" s="27">
        <v>0</v>
      </c>
      <c r="H61" s="27">
        <v>0</v>
      </c>
      <c r="I61" s="27">
        <v>0</v>
      </c>
      <c r="J61" s="27">
        <v>0</v>
      </c>
      <c r="K61" s="27">
        <v>178000</v>
      </c>
      <c r="L61" s="27">
        <v>0</v>
      </c>
      <c r="M61" s="27">
        <v>0</v>
      </c>
      <c r="N61" s="25">
        <v>0</v>
      </c>
      <c r="O61" s="26">
        <v>0</v>
      </c>
    </row>
    <row r="62" spans="2:15" ht="15.75" thickBot="1" x14ac:dyDescent="0.3">
      <c r="B62" s="22" t="s">
        <v>41</v>
      </c>
      <c r="C62" s="23">
        <f t="shared" si="3"/>
        <v>1603832</v>
      </c>
      <c r="D62" s="24">
        <v>48311</v>
      </c>
      <c r="E62" s="25">
        <v>244984</v>
      </c>
      <c r="F62" s="25">
        <v>88626</v>
      </c>
      <c r="G62" s="27">
        <v>126983</v>
      </c>
      <c r="H62" s="27">
        <v>265331</v>
      </c>
      <c r="I62" s="27">
        <v>125616</v>
      </c>
      <c r="J62" s="27">
        <v>95764</v>
      </c>
      <c r="K62" s="27">
        <v>58732</v>
      </c>
      <c r="L62" s="27">
        <v>69568</v>
      </c>
      <c r="M62" s="27">
        <v>101917</v>
      </c>
      <c r="N62" s="25">
        <v>139986</v>
      </c>
      <c r="O62" s="26">
        <v>238014</v>
      </c>
    </row>
    <row r="63" spans="2:15" s="34" customFormat="1" ht="12" thickBot="1" x14ac:dyDescent="0.25">
      <c r="B63" s="29" t="s">
        <v>42</v>
      </c>
      <c r="C63" s="30">
        <f t="shared" ref="C63:O63" si="4">SUM(C64:C65)</f>
        <v>34359234</v>
      </c>
      <c r="D63" s="31">
        <f t="shared" si="4"/>
        <v>0</v>
      </c>
      <c r="E63" s="32">
        <f t="shared" si="4"/>
        <v>875997</v>
      </c>
      <c r="F63" s="32">
        <f t="shared" si="4"/>
        <v>23425626</v>
      </c>
      <c r="G63" s="32">
        <f t="shared" si="4"/>
        <v>194990</v>
      </c>
      <c r="H63" s="32">
        <f t="shared" si="4"/>
        <v>314160</v>
      </c>
      <c r="I63" s="32">
        <f t="shared" si="4"/>
        <v>4161700</v>
      </c>
      <c r="J63" s="32">
        <f t="shared" si="4"/>
        <v>649080</v>
      </c>
      <c r="K63" s="32">
        <f t="shared" si="4"/>
        <v>296310</v>
      </c>
      <c r="L63" s="32">
        <f t="shared" si="4"/>
        <v>1354020</v>
      </c>
      <c r="M63" s="32">
        <f t="shared" si="4"/>
        <v>1141805</v>
      </c>
      <c r="N63" s="32">
        <f t="shared" si="4"/>
        <v>1380296</v>
      </c>
      <c r="O63" s="33">
        <f t="shared" si="4"/>
        <v>565250</v>
      </c>
    </row>
    <row r="64" spans="2:15" x14ac:dyDescent="0.25">
      <c r="B64" s="17" t="s">
        <v>43</v>
      </c>
      <c r="C64" s="23">
        <f t="shared" ref="C64:C65" si="5">SUM(D64:O64)</f>
        <v>28104882</v>
      </c>
      <c r="D64" s="24">
        <v>0</v>
      </c>
      <c r="E64" s="25">
        <v>515865</v>
      </c>
      <c r="F64" s="25">
        <v>23425626</v>
      </c>
      <c r="G64" s="27">
        <v>194990</v>
      </c>
      <c r="H64" s="27">
        <v>314160</v>
      </c>
      <c r="I64" s="25">
        <v>1046280</v>
      </c>
      <c r="J64" s="27">
        <v>557100</v>
      </c>
      <c r="K64" s="27">
        <v>0</v>
      </c>
      <c r="L64" s="27">
        <v>33796</v>
      </c>
      <c r="M64" s="25">
        <v>487900</v>
      </c>
      <c r="N64" s="25">
        <v>963915</v>
      </c>
      <c r="O64" s="26">
        <v>565250</v>
      </c>
    </row>
    <row r="65" spans="2:15" x14ac:dyDescent="0.25">
      <c r="B65" s="22" t="s">
        <v>44</v>
      </c>
      <c r="C65" s="23">
        <f t="shared" si="5"/>
        <v>6254352</v>
      </c>
      <c r="D65" s="24">
        <v>0</v>
      </c>
      <c r="E65" s="25">
        <v>360132</v>
      </c>
      <c r="F65" s="25">
        <v>0</v>
      </c>
      <c r="G65" s="27">
        <v>0</v>
      </c>
      <c r="H65" s="27">
        <v>0</v>
      </c>
      <c r="I65" s="25">
        <v>3115420</v>
      </c>
      <c r="J65" s="27">
        <v>91980</v>
      </c>
      <c r="K65" s="27">
        <v>296310</v>
      </c>
      <c r="L65" s="25">
        <v>1320224</v>
      </c>
      <c r="M65" s="25">
        <v>653905</v>
      </c>
      <c r="N65" s="25">
        <v>416381</v>
      </c>
      <c r="O65" s="26">
        <v>0</v>
      </c>
    </row>
    <row r="66" spans="2:15" s="3" customFormat="1" ht="12" thickBot="1" x14ac:dyDescent="0.25">
      <c r="B66" s="35" t="s">
        <v>45</v>
      </c>
      <c r="C66" s="36">
        <f t="shared" ref="C66:O66" si="6">C6-C20-C63</f>
        <v>46165437</v>
      </c>
      <c r="D66" s="37">
        <f t="shared" si="6"/>
        <v>66879182</v>
      </c>
      <c r="E66" s="38">
        <f t="shared" si="6"/>
        <v>-16374293</v>
      </c>
      <c r="F66" s="38">
        <f t="shared" si="6"/>
        <v>-25452278</v>
      </c>
      <c r="G66" s="38">
        <f t="shared" si="6"/>
        <v>-24121321</v>
      </c>
      <c r="H66" s="38">
        <f t="shared" si="6"/>
        <v>-29321988</v>
      </c>
      <c r="I66" s="38">
        <f t="shared" si="6"/>
        <v>56682019</v>
      </c>
      <c r="J66" s="38">
        <f t="shared" si="6"/>
        <v>-25482771</v>
      </c>
      <c r="K66" s="38">
        <f t="shared" si="6"/>
        <v>80929892</v>
      </c>
      <c r="L66" s="38">
        <f t="shared" si="6"/>
        <v>-22642508</v>
      </c>
      <c r="M66" s="38">
        <f t="shared" si="6"/>
        <v>-94492014</v>
      </c>
      <c r="N66" s="38">
        <f t="shared" si="6"/>
        <v>-62894608</v>
      </c>
      <c r="O66" s="39">
        <f t="shared" si="6"/>
        <v>142456125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Vidal</dc:creator>
  <cp:lastModifiedBy>Paulina_</cp:lastModifiedBy>
  <cp:lastPrinted>2016-02-12T14:18:21Z</cp:lastPrinted>
  <dcterms:created xsi:type="dcterms:W3CDTF">2016-02-03T21:16:09Z</dcterms:created>
  <dcterms:modified xsi:type="dcterms:W3CDTF">2016-03-29T14:41:18Z</dcterms:modified>
</cp:coreProperties>
</file>